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8800" windowHeight="11430"/>
  </bookViews>
  <sheets>
    <sheet name="04.12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" i="1" l="1"/>
  <c r="Q6" i="1"/>
  <c r="L10" i="1" l="1"/>
  <c r="G10" i="1"/>
  <c r="F10" i="1"/>
  <c r="D10" i="1"/>
  <c r="C10" i="1"/>
  <c r="O9" i="1"/>
  <c r="M9" i="1"/>
  <c r="N9" i="1" s="1"/>
  <c r="J9" i="1"/>
  <c r="P9" i="1" s="1"/>
  <c r="Q9" i="1" s="1"/>
  <c r="H9" i="1"/>
  <c r="E9" i="1"/>
  <c r="O8" i="1"/>
  <c r="M8" i="1"/>
  <c r="N8" i="1" s="1"/>
  <c r="J8" i="1"/>
  <c r="P8" i="1" s="1"/>
  <c r="H8" i="1"/>
  <c r="E8" i="1"/>
  <c r="O7" i="1"/>
  <c r="M7" i="1"/>
  <c r="N7" i="1" s="1"/>
  <c r="J7" i="1"/>
  <c r="P7" i="1" s="1"/>
  <c r="H7" i="1"/>
  <c r="E7" i="1"/>
  <c r="O10" i="1"/>
  <c r="M6" i="1"/>
  <c r="M10" i="1" s="1"/>
  <c r="J6" i="1"/>
  <c r="P6" i="1" s="1"/>
  <c r="H6" i="1"/>
  <c r="H10" i="1" s="1"/>
  <c r="E6" i="1"/>
  <c r="E10" i="1" s="1"/>
  <c r="Q7" i="1" l="1"/>
  <c r="Q8" i="1"/>
  <c r="P10" i="1"/>
  <c r="Q10" i="1"/>
  <c r="N6" i="1"/>
  <c r="N10" i="1" s="1"/>
</calcChain>
</file>

<file path=xl/sharedStrings.xml><?xml version="1.0" encoding="utf-8"?>
<sst xmlns="http://schemas.openxmlformats.org/spreadsheetml/2006/main" count="17" uniqueCount="14">
  <si>
    <t>№п/п</t>
  </si>
  <si>
    <t>Наим.ОУ</t>
  </si>
  <si>
    <t>Предусмотрено АУП, ОП</t>
  </si>
  <si>
    <t>Начисление янв-окт</t>
  </si>
  <si>
    <t>Начисление ноябрь</t>
  </si>
  <si>
    <t>Потребность декабрь</t>
  </si>
  <si>
    <t>Остаток (премия)</t>
  </si>
  <si>
    <t>итого</t>
  </si>
  <si>
    <t>Итого</t>
  </si>
  <si>
    <t>Аппарат</t>
  </si>
  <si>
    <t>ЦБ</t>
  </si>
  <si>
    <t>МК</t>
  </si>
  <si>
    <t>ХТО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</si>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</sst>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9" fontId="0" fillId="0" borderId="0" xfId="0" applyNumberFormat="1"/>
    <xf numFmtId="10" fontId="0" fillId="0" borderId="0" xfId="0" applyNumberFormat="1"/>
    <xf numFmtId="4" fontId="1" fillId="0" borderId="6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R10"/>
  <sheetViews>
    <sheetView tabSelected="1" workbookViewId="0">
      <selection activeCell="Q9" sqref="Q9"/>
    </sheetView>
  </sheetViews>
  <sheetFormatPr defaultRowHeight="15" x14ac:dyDescent="0.25"/>
  <cols>
    <col min="1" max="1" width="6.42578125" bestFit="1" customWidth="1"/>
    <col min="2" max="2" width="10.7109375" bestFit="1" customWidth="1"/>
    <col min="3" max="3" width="17" customWidth="1"/>
    <col min="4" max="4" width="17.7109375" customWidth="1"/>
    <col min="5" max="5" width="16.85546875" customWidth="1"/>
    <col min="6" max="6" width="16.5703125" customWidth="1"/>
    <col min="7" max="7" width="13.5703125" customWidth="1"/>
    <col min="8" max="11" width="16.28515625" customWidth="1"/>
    <col min="12" max="12" width="13.42578125" customWidth="1"/>
    <col min="13" max="13" width="13.7109375" customWidth="1"/>
    <col min="14" max="14" width="13.140625" bestFit="1" customWidth="1"/>
    <col min="15" max="15" width="14.42578125" customWidth="1"/>
    <col min="16" max="17" width="14.85546875" customWidth="1"/>
  </cols>
  <sheetData>
    <row r="4" spans="1:18" ht="15.75" x14ac:dyDescent="0.25">
      <c r="A4" s="11" t="s">
        <v>0</v>
      </c>
      <c r="B4" s="11" t="s">
        <v>1</v>
      </c>
      <c r="C4" s="13" t="s">
        <v>2</v>
      </c>
      <c r="D4" s="14"/>
      <c r="E4" s="15"/>
      <c r="F4" s="8" t="s">
        <v>3</v>
      </c>
      <c r="G4" s="9"/>
      <c r="H4" s="10"/>
      <c r="I4" s="8" t="s">
        <v>4</v>
      </c>
      <c r="J4" s="9"/>
      <c r="K4" s="10"/>
      <c r="L4" s="8" t="s">
        <v>5</v>
      </c>
      <c r="M4" s="9"/>
      <c r="N4" s="10"/>
      <c r="O4" s="8" t="s">
        <v>6</v>
      </c>
      <c r="P4" s="9"/>
      <c r="Q4" s="10"/>
    </row>
    <row r="5" spans="1:18" ht="15.75" x14ac:dyDescent="0.25">
      <c r="A5" s="12"/>
      <c r="B5" s="12"/>
      <c r="C5" s="1">
        <v>211</v>
      </c>
      <c r="D5" s="1">
        <v>213</v>
      </c>
      <c r="E5" s="1" t="s">
        <v>7</v>
      </c>
      <c r="F5" s="1">
        <v>211</v>
      </c>
      <c r="G5" s="1">
        <v>213</v>
      </c>
      <c r="H5" s="1" t="s">
        <v>8</v>
      </c>
      <c r="I5" s="1">
        <v>211</v>
      </c>
      <c r="J5" s="1">
        <v>213</v>
      </c>
      <c r="K5" s="1" t="s">
        <v>8</v>
      </c>
      <c r="L5" s="1">
        <v>211</v>
      </c>
      <c r="M5" s="1">
        <v>213</v>
      </c>
      <c r="N5" s="1" t="s">
        <v>8</v>
      </c>
      <c r="O5" s="1">
        <v>211</v>
      </c>
      <c r="P5" s="1">
        <v>213</v>
      </c>
      <c r="Q5" s="1" t="s">
        <v>8</v>
      </c>
    </row>
    <row r="6" spans="1:18" ht="15.75" x14ac:dyDescent="0.25">
      <c r="A6" s="2">
        <v>1</v>
      </c>
      <c r="B6" s="2" t="s">
        <v>9</v>
      </c>
      <c r="C6" s="3">
        <v>1378508.12</v>
      </c>
      <c r="D6" s="3">
        <v>416301.84</v>
      </c>
      <c r="E6" s="4">
        <f>C6+D6</f>
        <v>1794809.9600000002</v>
      </c>
      <c r="F6" s="4">
        <v>1118003.22</v>
      </c>
      <c r="G6" s="4">
        <v>337636.97243999992</v>
      </c>
      <c r="H6" s="4">
        <f>SUM(F6:G6)</f>
        <v>1455640.1924399999</v>
      </c>
      <c r="I6" s="4">
        <v>104199.62</v>
      </c>
      <c r="J6" s="4">
        <f>I6*30.2%</f>
        <v>31468.285239999997</v>
      </c>
      <c r="K6" s="4">
        <v>134672.83872</v>
      </c>
      <c r="L6" s="4">
        <v>104199.62</v>
      </c>
      <c r="M6" s="4">
        <f>L6*30.2%</f>
        <v>31468.285239999997</v>
      </c>
      <c r="N6" s="4">
        <f>L6+M6</f>
        <v>135667.90523999999</v>
      </c>
      <c r="O6" s="4">
        <f>C6-F6-I6-L6</f>
        <v>52105.660000000149</v>
      </c>
      <c r="P6" s="4">
        <f>D6-G6-J6-M6</f>
        <v>15728.297080000106</v>
      </c>
      <c r="Q6" s="4">
        <f>O6+P6</f>
        <v>67833.957080000255</v>
      </c>
      <c r="R6" s="5">
        <v>0.5</v>
      </c>
    </row>
    <row r="7" spans="1:18" ht="15.75" x14ac:dyDescent="0.25">
      <c r="A7" s="2">
        <v>2</v>
      </c>
      <c r="B7" s="2" t="s">
        <v>10</v>
      </c>
      <c r="C7" s="3">
        <v>12550685.74</v>
      </c>
      <c r="D7" s="3">
        <v>4038692.27</v>
      </c>
      <c r="E7" s="4">
        <f>C7+D7</f>
        <v>16589378.01</v>
      </c>
      <c r="F7" s="4">
        <v>10233197.290000001</v>
      </c>
      <c r="G7" s="4">
        <v>3090425.58158</v>
      </c>
      <c r="H7" s="4">
        <f t="shared" ref="H7:H9" si="0">SUM(F7:G7)</f>
        <v>13323622.871580001</v>
      </c>
      <c r="I7" s="4">
        <v>927331.65</v>
      </c>
      <c r="J7" s="4">
        <f t="shared" ref="J7:J9" si="1">I7*30.2%</f>
        <v>280054.15830000001</v>
      </c>
      <c r="K7" s="4">
        <v>1348081.2433199999</v>
      </c>
      <c r="L7" s="4">
        <v>957331.65</v>
      </c>
      <c r="M7" s="4">
        <f t="shared" ref="M7:M9" si="2">L7*30.2%</f>
        <v>289114.15830000001</v>
      </c>
      <c r="N7" s="4">
        <f t="shared" ref="N7:N9" si="3">L7+M7</f>
        <v>1246445.8083000001</v>
      </c>
      <c r="O7" s="4">
        <f t="shared" ref="O7:P9" si="4">C7-F7-I7-L7</f>
        <v>432825.14999999932</v>
      </c>
      <c r="P7" s="4">
        <f t="shared" si="4"/>
        <v>379098.37182</v>
      </c>
      <c r="Q7" s="4">
        <f t="shared" ref="Q7:Q9" si="5">O7+P7</f>
        <v>811923.52181999933</v>
      </c>
      <c r="R7" s="5">
        <v>0.5</v>
      </c>
    </row>
    <row r="8" spans="1:18" ht="15.75" x14ac:dyDescent="0.25">
      <c r="A8" s="2">
        <v>3</v>
      </c>
      <c r="B8" s="2" t="s">
        <v>11</v>
      </c>
      <c r="C8" s="3">
        <v>10066442.18</v>
      </c>
      <c r="D8" s="3">
        <v>3040065.54</v>
      </c>
      <c r="E8" s="4">
        <f t="shared" ref="E8:E9" si="6">C8+D8</f>
        <v>13106507.719999999</v>
      </c>
      <c r="F8" s="4">
        <v>8163768.5800000001</v>
      </c>
      <c r="G8" s="4">
        <v>2465458.1111600003</v>
      </c>
      <c r="H8" s="4">
        <f t="shared" si="0"/>
        <v>10629226.691160001</v>
      </c>
      <c r="I8" s="4">
        <v>961781.21</v>
      </c>
      <c r="J8" s="4">
        <f t="shared" si="1"/>
        <v>290457.92541999999</v>
      </c>
      <c r="K8" s="4">
        <v>944930.14560000005</v>
      </c>
      <c r="L8" s="4">
        <v>725752.8</v>
      </c>
      <c r="M8" s="4">
        <f t="shared" si="2"/>
        <v>219177.3456</v>
      </c>
      <c r="N8" s="4">
        <f t="shared" si="3"/>
        <v>944930.14560000005</v>
      </c>
      <c r="O8" s="4">
        <f t="shared" si="4"/>
        <v>215139.58999999962</v>
      </c>
      <c r="P8" s="4">
        <f t="shared" si="4"/>
        <v>64972.157819999731</v>
      </c>
      <c r="Q8" s="4">
        <f t="shared" si="5"/>
        <v>280111.74781999935</v>
      </c>
      <c r="R8" s="6">
        <v>0.29599999999999999</v>
      </c>
    </row>
    <row r="9" spans="1:18" ht="15.75" x14ac:dyDescent="0.25">
      <c r="A9" s="2">
        <v>4</v>
      </c>
      <c r="B9" s="2" t="s">
        <v>12</v>
      </c>
      <c r="C9" s="3">
        <v>1522999.1</v>
      </c>
      <c r="D9" s="3">
        <v>460072.73</v>
      </c>
      <c r="E9" s="4">
        <f t="shared" si="6"/>
        <v>1983071.83</v>
      </c>
      <c r="F9" s="4">
        <v>1263329.6399999999</v>
      </c>
      <c r="G9" s="4">
        <v>381525.55127999996</v>
      </c>
      <c r="H9" s="4">
        <f t="shared" si="0"/>
        <v>1644855.1912799999</v>
      </c>
      <c r="I9" s="4">
        <v>165388.29999999999</v>
      </c>
      <c r="J9" s="4">
        <f t="shared" si="1"/>
        <v>49947.266599999995</v>
      </c>
      <c r="K9" s="4">
        <v>169108.31699999998</v>
      </c>
      <c r="L9" s="4">
        <v>112565.7</v>
      </c>
      <c r="M9" s="4">
        <f t="shared" si="2"/>
        <v>33994.841399999998</v>
      </c>
      <c r="N9" s="4">
        <f t="shared" si="3"/>
        <v>146560.54139999999</v>
      </c>
      <c r="O9" s="4">
        <f t="shared" si="4"/>
        <v>-18284.53999999979</v>
      </c>
      <c r="P9" s="4">
        <f t="shared" si="4"/>
        <v>-5394.9292799999675</v>
      </c>
      <c r="Q9" s="4">
        <f t="shared" si="5"/>
        <v>-23679.469279999757</v>
      </c>
    </row>
    <row r="10" spans="1:18" ht="15.75" x14ac:dyDescent="0.25">
      <c r="A10" s="2"/>
      <c r="B10" s="1" t="s">
        <v>13</v>
      </c>
      <c r="C10" s="7">
        <f>SUM(C6:C9)</f>
        <v>25518635.140000001</v>
      </c>
      <c r="D10" s="7">
        <f t="shared" ref="D10:E10" si="7">SUM(D6:D9)</f>
        <v>7955132.3800000008</v>
      </c>
      <c r="E10" s="7">
        <f t="shared" si="7"/>
        <v>33473767.519999996</v>
      </c>
      <c r="F10" s="7">
        <f>SUM(F6:F9)</f>
        <v>20778298.730000004</v>
      </c>
      <c r="G10" s="7">
        <f>SUM(G5:G9)</f>
        <v>6275259.2164599998</v>
      </c>
      <c r="H10" s="7">
        <f>SUM(H6:H9)</f>
        <v>27053344.946460001</v>
      </c>
      <c r="I10" s="7">
        <v>1994464.32</v>
      </c>
      <c r="J10" s="7">
        <v>602328.22464000003</v>
      </c>
      <c r="K10" s="7">
        <v>2596792.5446399995</v>
      </c>
      <c r="L10" s="7">
        <f t="shared" ref="L10:Q10" si="8">SUM(L6:L9)</f>
        <v>1899849.77</v>
      </c>
      <c r="M10" s="7">
        <f t="shared" si="8"/>
        <v>573754.63054000004</v>
      </c>
      <c r="N10" s="7">
        <f t="shared" si="8"/>
        <v>2473604.4005400003</v>
      </c>
      <c r="O10" s="7">
        <f t="shared" si="8"/>
        <v>681785.85999999929</v>
      </c>
      <c r="P10" s="7">
        <f t="shared" si="8"/>
        <v>454403.89743999986</v>
      </c>
      <c r="Q10" s="7">
        <f t="shared" si="8"/>
        <v>1136189.7574399989</v>
      </c>
    </row>
  </sheetData>
  <mergeCells count="7">
    <mergeCell ref="O4:Q4"/>
    <mergeCell ref="A4:A5"/>
    <mergeCell ref="B4:B5"/>
    <mergeCell ref="C4:E4"/>
    <mergeCell ref="F4:H4"/>
    <mergeCell ref="I4:K4"/>
    <mergeCell ref="L4:N4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04.12.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Курумкан РУО</dc:creator>
  <cp:lastModifiedBy>user</cp:lastModifiedBy>
  <dcterms:created xsi:type="dcterms:W3CDTF">2024-12-04T03:07:56Z</dcterms:created>
  <dcterms:modified xsi:type="dcterms:W3CDTF">2024-12-04T05:51:59Z</dcterms:modified>
</cp:coreProperties>
</file>